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3º Bimestre 2023" sheetId="1" r:id="rId1"/>
  </sheets>
  <definedNames>
    <definedName name="_xlfn.IFERROR" hidden="1">#NAME?</definedName>
    <definedName name="_xlnm.Print_Area" localSheetId="0">'3º Bimestre 2023'!$A$1:$G$60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<sst xmlns="http://schemas.openxmlformats.org/spreadsheetml/2006/main" count="64" uniqueCount="42">
  <si>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</si>
  <si>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</si>
  <si>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</si>
  <si>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</si>
  <si>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</si>
  <si>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</si>
  <si>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</si>
  <si>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</si>
  <si>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</si>
  <si>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</si>
  <si>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</si>
  <si>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</si>
  <si>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</si>
  <si>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</si>
  <si>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</si>
  <si>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</si>
  <si>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</si>
  <si>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</si>
  <si>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</si>
  <si>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</si>
  <si>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</si>
  <si>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</si>
  <si>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</si>
  <si>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</si>
  <si>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</si>
  <si>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</si>
  <si>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</si>
  <si>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</si>
  <si>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</si>
  <si>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</si>
  <si>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</si>
  <si>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</si>
  <si>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</si>
  <si>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</si>
  <si>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</si>
  <si>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</si>
  <si>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2023</t>
  </si>
  <si>
    <r>
      <t>EXERCÍCIO:</t>
    </r>
    <r>
      <rPr>
        <sz val="12"/>
        <rFont val="Calibri"/>
        <family val="2"/>
      </rPr>
      <t xml:space="preserve"> 2023</t>
    </r>
  </si>
  <si>
    <t>(*) contém empenhos estimativos do exercício de 2023 (Recursos Próprios)</t>
  </si>
  <si>
    <t>(**) contém empenhos estimativos do exercício de 2023 (Aplicação 100%)</t>
  </si>
  <si>
    <r>
      <t>PERÍODO:</t>
    </r>
    <r>
      <rPr>
        <sz val="12"/>
        <rFont val="Calibri"/>
        <family val="2"/>
      </rPr>
      <t xml:space="preserve"> 3</t>
    </r>
    <r>
      <rPr>
        <sz val="12"/>
        <rFont val="Calibri"/>
        <family val="2"/>
      </rPr>
      <t>º BIMESTRE</t>
    </r>
  </si>
  <si>
    <t>3º BIMESTRE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</si>
</sst>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F58" sqref="F58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2" t="s">
        <v>0</v>
      </c>
      <c r="C1" s="42"/>
      <c r="D1" s="42"/>
      <c r="E1" s="42"/>
      <c r="F1" s="42"/>
    </row>
    <row r="2" spans="2:6" ht="21">
      <c r="B2" s="43" t="s">
        <v>1</v>
      </c>
      <c r="C2" s="43"/>
      <c r="D2" s="43"/>
      <c r="E2" s="43"/>
      <c r="F2" s="43"/>
    </row>
    <row r="3" spans="2:6" ht="21">
      <c r="B3" s="44" t="s">
        <v>2</v>
      </c>
      <c r="C3" s="44"/>
      <c r="D3" s="44"/>
      <c r="E3" s="44"/>
      <c r="F3" s="44"/>
    </row>
    <row r="4" spans="2:6" ht="19.5" customHeight="1">
      <c r="B4" s="1"/>
      <c r="C4" s="2"/>
      <c r="D4" s="2"/>
      <c r="E4" s="2"/>
      <c r="F4" s="2"/>
    </row>
    <row r="5" spans="2:6" ht="18.75">
      <c r="B5" s="45" t="s">
        <v>31</v>
      </c>
      <c r="C5" s="45"/>
      <c r="D5" s="45"/>
      <c r="E5" s="45"/>
      <c r="F5" s="46"/>
    </row>
    <row r="6" spans="2:6" ht="19.5" thickBot="1">
      <c r="B6" s="47" t="s">
        <v>36</v>
      </c>
      <c r="C6" s="47"/>
      <c r="D6" s="47"/>
      <c r="E6" s="47"/>
      <c r="F6" s="48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41" t="s">
        <v>40</v>
      </c>
      <c r="D8" s="41"/>
      <c r="E8" s="41" t="s">
        <v>37</v>
      </c>
      <c r="F8" s="41"/>
    </row>
    <row r="9" spans="2:6" ht="18" customHeight="1">
      <c r="B9" s="39" t="s">
        <v>15</v>
      </c>
      <c r="C9" s="39"/>
      <c r="D9" s="39"/>
      <c r="E9" s="39"/>
      <c r="F9" s="40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36">
        <v>345660200</v>
      </c>
      <c r="D11" s="32">
        <v>140949734.67</v>
      </c>
      <c r="E11" s="32">
        <v>50366842.86</v>
      </c>
      <c r="F11" s="15">
        <f>SUM(D11:E11)</f>
        <v>191316577.52999997</v>
      </c>
    </row>
    <row r="12" spans="2:6" ht="15">
      <c r="B12" s="17" t="s">
        <v>4</v>
      </c>
      <c r="C12" s="14">
        <v>334745900</v>
      </c>
      <c r="D12" s="32">
        <v>129481436.21</v>
      </c>
      <c r="E12" s="34">
        <v>54807981.81</v>
      </c>
      <c r="F12" s="15">
        <f>SUM(D12:E12)</f>
        <v>184289418.01999998</v>
      </c>
    </row>
    <row r="13" spans="2:6" ht="15">
      <c r="B13" s="18" t="s">
        <v>5</v>
      </c>
      <c r="C13" s="19">
        <f>SUM(C11:C12)</f>
        <v>680406100</v>
      </c>
      <c r="D13" s="19">
        <f>SUM(D11:D12)</f>
        <v>270431170.88</v>
      </c>
      <c r="E13" s="19">
        <f>SUM(E11:E12)</f>
        <v>105174824.67</v>
      </c>
      <c r="F13" s="20">
        <f>SUM(F11:F12)</f>
        <v>375605995.54999995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102060915</v>
      </c>
      <c r="D15" s="19">
        <f>D13*15%</f>
        <v>40564675.632</v>
      </c>
      <c r="E15" s="19">
        <f>E13*15%</f>
        <v>15776223.7005</v>
      </c>
      <c r="F15" s="20">
        <f>F13*15%</f>
        <v>56340899.33249999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34">
        <v>25292520.54</v>
      </c>
      <c r="D18" s="32">
        <v>9712787.15</v>
      </c>
      <c r="E18" s="34">
        <v>6760619.99</v>
      </c>
      <c r="F18" s="15">
        <f>SUM(D18:E18)</f>
        <v>16473407.14</v>
      </c>
    </row>
    <row r="19" spans="2:6" ht="15">
      <c r="B19" s="17" t="s">
        <v>9</v>
      </c>
      <c r="C19" s="32">
        <v>9301200</v>
      </c>
      <c r="D19" s="32">
        <v>1304457.56</v>
      </c>
      <c r="E19" s="32">
        <v>290456.1</v>
      </c>
      <c r="F19" s="15">
        <f>SUM(D19:E19)</f>
        <v>1594913.6600000001</v>
      </c>
    </row>
    <row r="20" spans="2:6" ht="15">
      <c r="B20" s="18" t="s">
        <v>10</v>
      </c>
      <c r="C20" s="19">
        <f>SUM(C18:C19)</f>
        <v>34593720.54</v>
      </c>
      <c r="D20" s="19">
        <f>SUM(D18:D19)</f>
        <v>11017244.71</v>
      </c>
      <c r="E20" s="19">
        <f>SUM(E18:E19)</f>
        <v>7051076.09</v>
      </c>
      <c r="F20" s="20">
        <f>SUM(F18:F19)</f>
        <v>18068320.8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136654635.54</v>
      </c>
      <c r="D22" s="22">
        <f>SUM(D15+D20)</f>
        <v>51581920.342</v>
      </c>
      <c r="E22" s="22">
        <f>SUM(E15+E20)</f>
        <v>22827299.7905</v>
      </c>
      <c r="F22" s="23">
        <f>SUM(F15+F20)</f>
        <v>74409220.1325</v>
      </c>
    </row>
    <row r="23" ht="19.5" customHeight="1" thickTop="1"/>
    <row r="24" spans="2:6" ht="18" customHeight="1">
      <c r="B24" s="39" t="s">
        <v>17</v>
      </c>
      <c r="C24" s="39"/>
      <c r="D24" s="39"/>
      <c r="E24" s="39"/>
      <c r="F24" s="40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35">
        <v>213964789.92</v>
      </c>
      <c r="D26" s="33">
        <v>113225289.9</v>
      </c>
      <c r="E26" s="33">
        <v>25084800.52</v>
      </c>
      <c r="F26" s="20">
        <f>D26+E26</f>
        <v>138310090.42000002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>
        <v>60453936.2</v>
      </c>
      <c r="E28" s="35">
        <v>33915290.83</v>
      </c>
      <c r="F28" s="20">
        <f>D28+E28</f>
        <v>94369227.03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>
        <v>53802743.67</v>
      </c>
      <c r="E30" s="33">
        <v>32524348.97</v>
      </c>
      <c r="F30" s="23">
        <f>D30+E30</f>
        <v>86327092.64</v>
      </c>
    </row>
    <row r="31" ht="19.5" customHeight="1" thickTop="1"/>
    <row r="32" spans="2:6" ht="18" customHeight="1">
      <c r="B32" s="39" t="s">
        <v>22</v>
      </c>
      <c r="C32" s="39"/>
      <c r="D32" s="39"/>
      <c r="E32" s="39"/>
      <c r="F32" s="40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v>102060915</v>
      </c>
      <c r="D34" s="11">
        <f>D15</f>
        <v>40564675.632</v>
      </c>
      <c r="E34" s="11">
        <f>E15</f>
        <v>15776223.7005</v>
      </c>
      <c r="F34" s="12">
        <f>F15</f>
        <v>56340899.33249999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20">
        <v>92083179.36</v>
      </c>
      <c r="E36" s="20">
        <v>19114668.67</v>
      </c>
      <c r="F36" s="20">
        <f>SUM(D36:E36)</f>
        <v>111197848.03</v>
      </c>
    </row>
    <row r="37" spans="2:6" ht="15">
      <c r="B37" s="24" t="s">
        <v>25</v>
      </c>
      <c r="C37" s="19">
        <v>0</v>
      </c>
      <c r="D37" s="26">
        <v>0.3405</v>
      </c>
      <c r="E37" s="26">
        <f>E36/E13</f>
        <v>0.1817418638916187</v>
      </c>
      <c r="F37" s="27">
        <f>F36/F13</f>
        <v>0.29604918278041054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20">
        <v>50797474.68</v>
      </c>
      <c r="E39" s="20">
        <v>27722802.96</v>
      </c>
      <c r="F39" s="20">
        <f>SUM(D39:E39)</f>
        <v>78520277.64</v>
      </c>
    </row>
    <row r="40" spans="2:6" ht="15">
      <c r="B40" s="24" t="s">
        <v>25</v>
      </c>
      <c r="C40" s="19">
        <v>0</v>
      </c>
      <c r="D40" s="26">
        <v>0.1878</v>
      </c>
      <c r="E40" s="26">
        <f>E39/E13</f>
        <v>0.263587821961995</v>
      </c>
      <c r="F40" s="27">
        <f>F39/F13</f>
        <v>0.20904958539073035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20">
        <v>45380183.91</v>
      </c>
      <c r="E42" s="20">
        <v>27014383.85</v>
      </c>
      <c r="F42" s="20">
        <f>SUM(D42:E42)</f>
        <v>72394567.75999999</v>
      </c>
    </row>
    <row r="43" spans="2:6" ht="15.75" thickBot="1">
      <c r="B43" s="25" t="s">
        <v>25</v>
      </c>
      <c r="C43" s="22">
        <v>0</v>
      </c>
      <c r="D43" s="28">
        <v>0.1678</v>
      </c>
      <c r="E43" s="28">
        <f>E42/E13</f>
        <v>0.25685218810453186</v>
      </c>
      <c r="F43" s="29">
        <f>F42/F13</f>
        <v>0.1927407139867206</v>
      </c>
    </row>
    <row r="44" ht="19.5" customHeight="1" thickTop="1"/>
    <row r="45" spans="2:6" ht="18" customHeight="1">
      <c r="B45" s="39" t="s">
        <v>22</v>
      </c>
      <c r="C45" s="39"/>
      <c r="D45" s="39"/>
      <c r="E45" s="39"/>
      <c r="F45" s="40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v>34593720.54</v>
      </c>
      <c r="D47" s="11">
        <f>D20</f>
        <v>11017244.71</v>
      </c>
      <c r="E47" s="11">
        <f>E20</f>
        <v>7051076.09</v>
      </c>
      <c r="F47" s="12">
        <f>SUM(D47:E47)</f>
        <v>18068320.8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20">
        <v>21142110.54</v>
      </c>
      <c r="E49" s="20">
        <v>5970131.85</v>
      </c>
      <c r="F49" s="20">
        <f>SUM(D49:E49)</f>
        <v>27112242.39</v>
      </c>
    </row>
    <row r="50" spans="2:6" ht="15">
      <c r="B50" s="24" t="s">
        <v>25</v>
      </c>
      <c r="C50" s="30">
        <v>0</v>
      </c>
      <c r="D50" s="26">
        <v>1.919</v>
      </c>
      <c r="E50" s="26">
        <f>E49/E47</f>
        <v>0.846697975429166</v>
      </c>
      <c r="F50" s="27">
        <f>F49/F47</f>
        <v>1.500540237806714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20">
        <v>9656461.52</v>
      </c>
      <c r="E52" s="20">
        <v>6192487.87</v>
      </c>
      <c r="F52" s="20">
        <f>SUM(D52:E52)</f>
        <v>15848949.39</v>
      </c>
    </row>
    <row r="53" spans="2:6" ht="15">
      <c r="B53" s="24" t="s">
        <v>25</v>
      </c>
      <c r="C53" s="30">
        <v>0</v>
      </c>
      <c r="D53" s="26">
        <v>0.8765</v>
      </c>
      <c r="E53" s="26">
        <f>E52/E47</f>
        <v>0.8782330230108182</v>
      </c>
      <c r="F53" s="27">
        <f>F52/F47</f>
        <v>0.8771678101929649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20">
        <v>8422559.76</v>
      </c>
      <c r="E55" s="20">
        <v>5509965.12</v>
      </c>
      <c r="F55" s="20">
        <f>SUM(D55:E55)</f>
        <v>13932524.879999999</v>
      </c>
    </row>
    <row r="56" spans="2:6" ht="15.75" thickBot="1">
      <c r="B56" s="25" t="s">
        <v>25</v>
      </c>
      <c r="C56" s="31">
        <v>0</v>
      </c>
      <c r="D56" s="26">
        <v>0.7645</v>
      </c>
      <c r="E56" s="28">
        <f>E55/E47</f>
        <v>0.7814360602085064</v>
      </c>
      <c r="F56" s="29">
        <f>F55/F47</f>
        <v>0.7711023638677037</v>
      </c>
    </row>
    <row r="57" ht="15.75" thickTop="1"/>
    <row r="58" ht="15">
      <c r="B58" s="6"/>
    </row>
    <row r="59" ht="15">
      <c r="B59" s="6" t="s">
        <v>38</v>
      </c>
    </row>
    <row r="60" spans="2:6" ht="15">
      <c r="B60" s="6" t="s">
        <v>39</v>
      </c>
      <c r="E60" s="37"/>
      <c r="F60" s="38"/>
    </row>
  </sheetData>
  <sheetProtection/>
  <mergeCells count="12">
    <mergeCell ref="B9:F9"/>
    <mergeCell ref="C8:D8"/>
    <mergeCell ref="E8:F8"/>
    <mergeCell ref="B1:F1"/>
    <mergeCell ref="B2:F2"/>
    <mergeCell ref="B3:F3"/>
    <mergeCell ref="B5:F5"/>
    <mergeCell ref="B6:F6"/>
    <mergeCell ref="E60:F60"/>
    <mergeCell ref="B24:F24"/>
    <mergeCell ref="B32:F32"/>
    <mergeCell ref="B45:F45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2023-07-26T12:26:42Z</dcterms:modified>
  <cp:category/>
  <cp:version/>
  <cp:contentType/>
  <cp:contentStatus/>
</cp:coreProperties>
</file>